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新しいフォルダー\"/>
    </mc:Choice>
  </mc:AlternateContent>
  <xr:revisionPtr revIDLastSave="0" documentId="8_{CEE85959-611C-4D78-B87F-789083BAB7F4}" xr6:coauthVersionLast="47" xr6:coauthVersionMax="47" xr10:uidLastSave="{00000000-0000-0000-0000-000000000000}"/>
  <bookViews>
    <workbookView xWindow="-120" yWindow="-120" windowWidth="29040" windowHeight="15720" xr2:uid="{A08494A6-8C39-4CBB-B831-45E66173F6DC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5" i="1"/>
  <c r="E34" i="1"/>
  <c r="G33" i="1"/>
  <c r="F33" i="1"/>
  <c r="E33" i="1"/>
  <c r="G32" i="1"/>
  <c r="G31" i="1"/>
  <c r="F30" i="1"/>
  <c r="G30" i="1" s="1"/>
  <c r="E30" i="1"/>
  <c r="G29" i="1"/>
  <c r="G27" i="1"/>
  <c r="F27" i="1"/>
  <c r="E27" i="1"/>
  <c r="G26" i="1"/>
  <c r="F25" i="1"/>
  <c r="F28" i="1" s="1"/>
  <c r="E25" i="1"/>
  <c r="E28" i="1" s="1"/>
  <c r="G28" i="1" s="1"/>
  <c r="F23" i="1"/>
  <c r="E23" i="1"/>
  <c r="G23" i="1" s="1"/>
  <c r="G22" i="1"/>
  <c r="G21" i="1"/>
  <c r="G20" i="1"/>
  <c r="G19" i="1"/>
  <c r="G18" i="1"/>
  <c r="G17" i="1"/>
  <c r="F16" i="1"/>
  <c r="F24" i="1" s="1"/>
  <c r="E16" i="1"/>
  <c r="G16" i="1" s="1"/>
  <c r="G15" i="1"/>
  <c r="G14" i="1"/>
  <c r="G13" i="1"/>
  <c r="G12" i="1"/>
  <c r="G11" i="1"/>
  <c r="G10" i="1"/>
  <c r="G9" i="1"/>
  <c r="G8" i="1"/>
  <c r="G34" i="1" l="1"/>
  <c r="F37" i="1"/>
  <c r="F39" i="1" s="1"/>
  <c r="G25" i="1"/>
  <c r="F34" i="1"/>
  <c r="E24" i="1"/>
  <c r="E37" i="1" l="1"/>
  <c r="G24" i="1"/>
  <c r="E39" i="1" l="1"/>
  <c r="G39" i="1" s="1"/>
  <c r="G37" i="1"/>
</calcChain>
</file>

<file path=xl/sharedStrings.xml><?xml version="1.0" encoding="utf-8"?>
<sst xmlns="http://schemas.openxmlformats.org/spreadsheetml/2006/main" count="49" uniqueCount="45">
  <si>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</si>
  <si>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</si>
  <si>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</si>
  <si>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</si>
  <si>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</si>
  <si>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</si>
  <si>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</si>
  <si>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</si>
  <si>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</si>
  <si>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</si>
  <si>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</si>
  <si>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会費収入</t>
  </si>
  <si>
    <t>寄附金収入</t>
  </si>
  <si>
    <t>経常経費補助金収入</t>
  </si>
  <si>
    <t>受託金収入</t>
  </si>
  <si>
    <t>貸付事業収入</t>
  </si>
  <si>
    <t>事業収入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</si>
  <si>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</si>
  <si>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</si>
  <si>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</si>
  <si>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</si>
  <si>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</si>
  <si>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</si>
  <si>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</si>
  <si>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貸付事業支出</t>
  </si>
  <si>
    <t>共同募金配分金事業費</t>
  </si>
  <si>
    <t>助成金支出</t>
  </si>
  <si>
    <t>事業活動支出計（２）</t>
  </si>
  <si>
    <t>事業活動資金収支差額（３）＝（１）－（２）</t>
  </si>
  <si>
    <t>施設整備等による収支</t>
  </si>
  <si>
    <t>施設整備等収入計（４）</t>
  </si>
  <si>
    <t>固定資産取得支出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</si>
  <si>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</si>
  <si>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</si>
  <si>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</si>
  <si>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</si>
  <si>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その他の活動収入計（７）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</si>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</sst>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4" xfId="2" applyFont="1" applyBorder="1" applyAlignment="1">
      <alignment vertical="center" textRotation="255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</cellXfs>
  <cellStyles count="3">
    <cellStyle name="標準" xfId="0" builtinId="0"/>
    <cellStyle name="標準 2" xfId="2" xr:uid="{1030225E-AC35-422F-956C-244A9490B9E5}"/>
    <cellStyle name="標準 3" xfId="1" xr:uid="{571EBD8E-FCDD-4DA6-89AA-B9F993CAB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E02F-F97D-4069-BDBE-EEAEB1B721B3}">
  <sheetPr>
    <pageSetUpPr fitToPage="1"/>
  </sheetPr>
  <dimension ref="B2:H49"/>
  <sheetViews>
    <sheetView showGridLines="0" tabSelected="1" workbookViewId="0"/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4" t="s">
        <v>1</v>
      </c>
      <c r="C3" s="4"/>
      <c r="D3" s="4"/>
      <c r="E3" s="4"/>
      <c r="F3" s="4"/>
      <c r="G3" s="4"/>
      <c r="H3" s="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5" t="s">
        <v>2</v>
      </c>
      <c r="C5" s="5"/>
      <c r="D5" s="5"/>
      <c r="E5" s="5"/>
      <c r="F5" s="5"/>
      <c r="G5" s="5"/>
      <c r="H5" s="5"/>
    </row>
    <row r="6" spans="2:8" x14ac:dyDescent="0.4">
      <c r="B6" s="6"/>
      <c r="C6" s="6"/>
      <c r="D6" s="6"/>
      <c r="E6" s="6"/>
      <c r="F6" s="2"/>
      <c r="G6" s="2"/>
      <c r="H6" s="6" t="s">
        <v>3</v>
      </c>
    </row>
    <row r="7" spans="2:8" x14ac:dyDescent="0.4">
      <c r="B7" s="7" t="s">
        <v>4</v>
      </c>
      <c r="C7" s="7"/>
      <c r="D7" s="7"/>
      <c r="E7" s="8" t="s">
        <v>5</v>
      </c>
      <c r="F7" s="8" t="s">
        <v>6</v>
      </c>
      <c r="G7" s="8" t="s">
        <v>7</v>
      </c>
      <c r="H7" s="8" t="s">
        <v>8</v>
      </c>
    </row>
    <row r="8" spans="2:8" x14ac:dyDescent="0.4">
      <c r="B8" s="9" t="s">
        <v>9</v>
      </c>
      <c r="C8" s="9" t="s">
        <v>10</v>
      </c>
      <c r="D8" s="10" t="s">
        <v>11</v>
      </c>
      <c r="E8" s="11">
        <v>695000</v>
      </c>
      <c r="F8" s="12">
        <v>674000</v>
      </c>
      <c r="G8" s="12">
        <f>E8-F8</f>
        <v>21000</v>
      </c>
      <c r="H8" s="12"/>
    </row>
    <row r="9" spans="2:8" x14ac:dyDescent="0.4">
      <c r="B9" s="13"/>
      <c r="C9" s="13"/>
      <c r="D9" s="14" t="s">
        <v>12</v>
      </c>
      <c r="E9" s="15">
        <v>110000</v>
      </c>
      <c r="F9" s="16">
        <v>100000</v>
      </c>
      <c r="G9" s="16">
        <f t="shared" ref="G9:G39" si="0">E9-F9</f>
        <v>10000</v>
      </c>
      <c r="H9" s="16"/>
    </row>
    <row r="10" spans="2:8" x14ac:dyDescent="0.4">
      <c r="B10" s="13"/>
      <c r="C10" s="13"/>
      <c r="D10" s="14" t="s">
        <v>13</v>
      </c>
      <c r="E10" s="15">
        <v>30933791</v>
      </c>
      <c r="F10" s="16">
        <v>30640400</v>
      </c>
      <c r="G10" s="16">
        <f t="shared" si="0"/>
        <v>293391</v>
      </c>
      <c r="H10" s="16"/>
    </row>
    <row r="11" spans="2:8" x14ac:dyDescent="0.4">
      <c r="B11" s="13"/>
      <c r="C11" s="13"/>
      <c r="D11" s="14" t="s">
        <v>14</v>
      </c>
      <c r="E11" s="15">
        <v>65679900</v>
      </c>
      <c r="F11" s="16">
        <v>64873879</v>
      </c>
      <c r="G11" s="16">
        <f t="shared" si="0"/>
        <v>806021</v>
      </c>
      <c r="H11" s="16"/>
    </row>
    <row r="12" spans="2:8" x14ac:dyDescent="0.4">
      <c r="B12" s="13"/>
      <c r="C12" s="13"/>
      <c r="D12" s="14" t="s">
        <v>15</v>
      </c>
      <c r="E12" s="15">
        <v>130000</v>
      </c>
      <c r="F12" s="16">
        <v>130000</v>
      </c>
      <c r="G12" s="16">
        <f t="shared" si="0"/>
        <v>0</v>
      </c>
      <c r="H12" s="16"/>
    </row>
    <row r="13" spans="2:8" x14ac:dyDescent="0.4">
      <c r="B13" s="13"/>
      <c r="C13" s="13"/>
      <c r="D13" s="14" t="s">
        <v>16</v>
      </c>
      <c r="E13" s="15">
        <v>230000</v>
      </c>
      <c r="F13" s="16">
        <v>179420</v>
      </c>
      <c r="G13" s="16">
        <f t="shared" si="0"/>
        <v>50580</v>
      </c>
      <c r="H13" s="16"/>
    </row>
    <row r="14" spans="2:8" x14ac:dyDescent="0.4">
      <c r="B14" s="13"/>
      <c r="C14" s="13"/>
      <c r="D14" s="14" t="s">
        <v>17</v>
      </c>
      <c r="E14" s="15">
        <v>3000</v>
      </c>
      <c r="F14" s="16">
        <v>223</v>
      </c>
      <c r="G14" s="16">
        <f t="shared" si="0"/>
        <v>2777</v>
      </c>
      <c r="H14" s="16"/>
    </row>
    <row r="15" spans="2:8" x14ac:dyDescent="0.4">
      <c r="B15" s="13"/>
      <c r="C15" s="13"/>
      <c r="D15" s="14" t="s">
        <v>18</v>
      </c>
      <c r="E15" s="17">
        <v>647640</v>
      </c>
      <c r="F15" s="16">
        <v>623000</v>
      </c>
      <c r="G15" s="16">
        <f t="shared" si="0"/>
        <v>24640</v>
      </c>
      <c r="H15" s="16"/>
    </row>
    <row r="16" spans="2:8" x14ac:dyDescent="0.4">
      <c r="B16" s="13"/>
      <c r="C16" s="18"/>
      <c r="D16" s="19" t="s">
        <v>19</v>
      </c>
      <c r="E16" s="20">
        <f>+E8+E9+E10+E11+E12+E13+E14+E15</f>
        <v>98429331</v>
      </c>
      <c r="F16" s="21">
        <f>+F8+F9+F10+F11+F12+F13+F14+F15</f>
        <v>97220922</v>
      </c>
      <c r="G16" s="21">
        <f t="shared" si="0"/>
        <v>1208409</v>
      </c>
      <c r="H16" s="21"/>
    </row>
    <row r="17" spans="2:8" x14ac:dyDescent="0.4">
      <c r="B17" s="13"/>
      <c r="C17" s="9" t="s">
        <v>20</v>
      </c>
      <c r="D17" s="14" t="s">
        <v>21</v>
      </c>
      <c r="E17" s="11">
        <v>58479000</v>
      </c>
      <c r="F17" s="16">
        <v>58325494</v>
      </c>
      <c r="G17" s="16">
        <f t="shared" si="0"/>
        <v>153506</v>
      </c>
      <c r="H17" s="16"/>
    </row>
    <row r="18" spans="2:8" x14ac:dyDescent="0.4">
      <c r="B18" s="13"/>
      <c r="C18" s="13"/>
      <c r="D18" s="14" t="s">
        <v>22</v>
      </c>
      <c r="E18" s="15">
        <v>29825560</v>
      </c>
      <c r="F18" s="16">
        <v>29062352</v>
      </c>
      <c r="G18" s="16">
        <f t="shared" si="0"/>
        <v>763208</v>
      </c>
      <c r="H18" s="16"/>
    </row>
    <row r="19" spans="2:8" x14ac:dyDescent="0.4">
      <c r="B19" s="13"/>
      <c r="C19" s="13"/>
      <c r="D19" s="14" t="s">
        <v>23</v>
      </c>
      <c r="E19" s="15">
        <v>6048750</v>
      </c>
      <c r="F19" s="16">
        <v>5932783</v>
      </c>
      <c r="G19" s="16">
        <f t="shared" si="0"/>
        <v>115967</v>
      </c>
      <c r="H19" s="16"/>
    </row>
    <row r="20" spans="2:8" x14ac:dyDescent="0.4">
      <c r="B20" s="13"/>
      <c r="C20" s="13"/>
      <c r="D20" s="14" t="s">
        <v>24</v>
      </c>
      <c r="E20" s="15">
        <v>413132</v>
      </c>
      <c r="F20" s="16">
        <v>412132</v>
      </c>
      <c r="G20" s="16">
        <f t="shared" si="0"/>
        <v>1000</v>
      </c>
      <c r="H20" s="16"/>
    </row>
    <row r="21" spans="2:8" x14ac:dyDescent="0.4">
      <c r="B21" s="13"/>
      <c r="C21" s="13"/>
      <c r="D21" s="14" t="s">
        <v>25</v>
      </c>
      <c r="E21" s="15">
        <v>321791</v>
      </c>
      <c r="F21" s="16">
        <v>321791</v>
      </c>
      <c r="G21" s="16">
        <f t="shared" si="0"/>
        <v>0</v>
      </c>
      <c r="H21" s="16"/>
    </row>
    <row r="22" spans="2:8" x14ac:dyDescent="0.4">
      <c r="B22" s="13"/>
      <c r="C22" s="13"/>
      <c r="D22" s="14" t="s">
        <v>26</v>
      </c>
      <c r="E22" s="17">
        <v>80000</v>
      </c>
      <c r="F22" s="16">
        <v>80000</v>
      </c>
      <c r="G22" s="16">
        <f t="shared" si="0"/>
        <v>0</v>
      </c>
      <c r="H22" s="16"/>
    </row>
    <row r="23" spans="2:8" x14ac:dyDescent="0.4">
      <c r="B23" s="13"/>
      <c r="C23" s="18"/>
      <c r="D23" s="19" t="s">
        <v>27</v>
      </c>
      <c r="E23" s="20">
        <f>+E17+E18+E19+E20+E21+E22</f>
        <v>95168233</v>
      </c>
      <c r="F23" s="21">
        <f>+F17+F18+F19+F20+F21+F22</f>
        <v>94134552</v>
      </c>
      <c r="G23" s="21">
        <f t="shared" si="0"/>
        <v>1033681</v>
      </c>
      <c r="H23" s="21"/>
    </row>
    <row r="24" spans="2:8" x14ac:dyDescent="0.4">
      <c r="B24" s="18"/>
      <c r="C24" s="22" t="s">
        <v>28</v>
      </c>
      <c r="D24" s="23"/>
      <c r="E24" s="20">
        <f xml:space="preserve"> +E16 - E23</f>
        <v>3261098</v>
      </c>
      <c r="F24" s="24">
        <f xml:space="preserve"> +F16 - F23</f>
        <v>3086370</v>
      </c>
      <c r="G24" s="24">
        <f t="shared" si="0"/>
        <v>174728</v>
      </c>
      <c r="H24" s="24"/>
    </row>
    <row r="25" spans="2:8" ht="30" x14ac:dyDescent="0.4">
      <c r="B25" s="9" t="s">
        <v>29</v>
      </c>
      <c r="C25" s="25" t="s">
        <v>10</v>
      </c>
      <c r="D25" s="19" t="s">
        <v>30</v>
      </c>
      <c r="E25" s="20">
        <f>0</f>
        <v>0</v>
      </c>
      <c r="F25" s="21">
        <f>0</f>
        <v>0</v>
      </c>
      <c r="G25" s="21">
        <f t="shared" si="0"/>
        <v>0</v>
      </c>
      <c r="H25" s="21"/>
    </row>
    <row r="26" spans="2:8" x14ac:dyDescent="0.4">
      <c r="B26" s="13"/>
      <c r="C26" s="9" t="s">
        <v>20</v>
      </c>
      <c r="D26" s="14" t="s">
        <v>31</v>
      </c>
      <c r="E26" s="20">
        <v>516230</v>
      </c>
      <c r="F26" s="16">
        <v>516230</v>
      </c>
      <c r="G26" s="16">
        <f t="shared" si="0"/>
        <v>0</v>
      </c>
      <c r="H26" s="16"/>
    </row>
    <row r="27" spans="2:8" x14ac:dyDescent="0.4">
      <c r="B27" s="13"/>
      <c r="C27" s="18"/>
      <c r="D27" s="19" t="s">
        <v>32</v>
      </c>
      <c r="E27" s="20">
        <f>+E26</f>
        <v>516230</v>
      </c>
      <c r="F27" s="21">
        <f>+F26</f>
        <v>516230</v>
      </c>
      <c r="G27" s="21">
        <f t="shared" si="0"/>
        <v>0</v>
      </c>
      <c r="H27" s="21"/>
    </row>
    <row r="28" spans="2:8" x14ac:dyDescent="0.4">
      <c r="B28" s="18"/>
      <c r="C28" s="26" t="s">
        <v>33</v>
      </c>
      <c r="D28" s="23"/>
      <c r="E28" s="20">
        <f xml:space="preserve"> +E25 - E27</f>
        <v>-516230</v>
      </c>
      <c r="F28" s="24">
        <f xml:space="preserve"> +F25 - F27</f>
        <v>-516230</v>
      </c>
      <c r="G28" s="24">
        <f t="shared" si="0"/>
        <v>0</v>
      </c>
      <c r="H28" s="24"/>
    </row>
    <row r="29" spans="2:8" x14ac:dyDescent="0.4">
      <c r="B29" s="9" t="s">
        <v>34</v>
      </c>
      <c r="C29" s="9" t="s">
        <v>10</v>
      </c>
      <c r="D29" s="14" t="s">
        <v>35</v>
      </c>
      <c r="E29" s="20">
        <v>282132</v>
      </c>
      <c r="F29" s="16">
        <v>282132</v>
      </c>
      <c r="G29" s="16">
        <f t="shared" si="0"/>
        <v>0</v>
      </c>
      <c r="H29" s="16"/>
    </row>
    <row r="30" spans="2:8" x14ac:dyDescent="0.4">
      <c r="B30" s="13"/>
      <c r="C30" s="18"/>
      <c r="D30" s="19" t="s">
        <v>36</v>
      </c>
      <c r="E30" s="20">
        <f>+E29</f>
        <v>282132</v>
      </c>
      <c r="F30" s="21">
        <f>+F29</f>
        <v>282132</v>
      </c>
      <c r="G30" s="21">
        <f t="shared" si="0"/>
        <v>0</v>
      </c>
      <c r="H30" s="21"/>
    </row>
    <row r="31" spans="2:8" x14ac:dyDescent="0.4">
      <c r="B31" s="13"/>
      <c r="C31" s="9" t="s">
        <v>20</v>
      </c>
      <c r="D31" s="14" t="s">
        <v>37</v>
      </c>
      <c r="E31" s="11">
        <v>1921000</v>
      </c>
      <c r="F31" s="16">
        <v>1786898</v>
      </c>
      <c r="G31" s="16">
        <f t="shared" si="0"/>
        <v>134102</v>
      </c>
      <c r="H31" s="16"/>
    </row>
    <row r="32" spans="2:8" x14ac:dyDescent="0.4">
      <c r="B32" s="13"/>
      <c r="C32" s="13"/>
      <c r="D32" s="27" t="s">
        <v>38</v>
      </c>
      <c r="E32" s="17">
        <v>1066000</v>
      </c>
      <c r="F32" s="28">
        <v>1065360</v>
      </c>
      <c r="G32" s="28">
        <f t="shared" si="0"/>
        <v>640</v>
      </c>
      <c r="H32" s="28"/>
    </row>
    <row r="33" spans="2:8" x14ac:dyDescent="0.4">
      <c r="B33" s="13"/>
      <c r="C33" s="18"/>
      <c r="D33" s="29" t="s">
        <v>39</v>
      </c>
      <c r="E33" s="20">
        <f>+E31+E32</f>
        <v>2987000</v>
      </c>
      <c r="F33" s="30">
        <f>+F31+F32</f>
        <v>2852258</v>
      </c>
      <c r="G33" s="30">
        <f t="shared" si="0"/>
        <v>134742</v>
      </c>
      <c r="H33" s="30"/>
    </row>
    <row r="34" spans="2:8" x14ac:dyDescent="0.4">
      <c r="B34" s="18"/>
      <c r="C34" s="26" t="s">
        <v>40</v>
      </c>
      <c r="D34" s="23"/>
      <c r="E34" s="20">
        <f xml:space="preserve"> +E30 - E33</f>
        <v>-2704868</v>
      </c>
      <c r="F34" s="24">
        <f xml:space="preserve"> +F30 - F33</f>
        <v>-2570126</v>
      </c>
      <c r="G34" s="24">
        <f t="shared" si="0"/>
        <v>-134742</v>
      </c>
      <c r="H34" s="24"/>
    </row>
    <row r="35" spans="2:8" x14ac:dyDescent="0.4">
      <c r="B35" s="31" t="s">
        <v>41</v>
      </c>
      <c r="C35" s="32"/>
      <c r="D35" s="33"/>
      <c r="E35" s="11"/>
      <c r="F35" s="34"/>
      <c r="G35" s="34">
        <f>E35 + E36</f>
        <v>0</v>
      </c>
      <c r="H35" s="34"/>
    </row>
    <row r="36" spans="2:8" x14ac:dyDescent="0.4">
      <c r="B36" s="35"/>
      <c r="C36" s="36"/>
      <c r="D36" s="37"/>
      <c r="E36" s="17"/>
      <c r="F36" s="38"/>
      <c r="G36" s="38"/>
      <c r="H36" s="38"/>
    </row>
    <row r="37" spans="2:8" x14ac:dyDescent="0.4">
      <c r="B37" s="26" t="s">
        <v>42</v>
      </c>
      <c r="C37" s="22"/>
      <c r="D37" s="23"/>
      <c r="E37" s="20">
        <f xml:space="preserve"> +E24 +E28 +E34 - (E35 + E36)</f>
        <v>40000</v>
      </c>
      <c r="F37" s="24">
        <f xml:space="preserve"> +F24 +F28 +F34 - (F35 + F36)</f>
        <v>14</v>
      </c>
      <c r="G37" s="24">
        <f t="shared" si="0"/>
        <v>39986</v>
      </c>
      <c r="H37" s="24"/>
    </row>
    <row r="38" spans="2:8" x14ac:dyDescent="0.4">
      <c r="B38" s="26" t="s">
        <v>43</v>
      </c>
      <c r="C38" s="22"/>
      <c r="D38" s="23"/>
      <c r="E38" s="20"/>
      <c r="F38" s="24">
        <v>572699</v>
      </c>
      <c r="G38" s="24">
        <f t="shared" si="0"/>
        <v>-572699</v>
      </c>
      <c r="H38" s="24"/>
    </row>
    <row r="39" spans="2:8" x14ac:dyDescent="0.4">
      <c r="B39" s="26" t="s">
        <v>44</v>
      </c>
      <c r="C39" s="22"/>
      <c r="D39" s="23"/>
      <c r="E39" s="20">
        <f xml:space="preserve"> +E37 +E38</f>
        <v>40000</v>
      </c>
      <c r="F39" s="24">
        <f xml:space="preserve"> +F37 +F38</f>
        <v>572713</v>
      </c>
      <c r="G39" s="24">
        <f t="shared" si="0"/>
        <v>-532713</v>
      </c>
      <c r="H39" s="24"/>
    </row>
    <row r="40" spans="2:8" x14ac:dyDescent="0.4">
      <c r="B40" s="39"/>
      <c r="C40" s="39"/>
      <c r="D40" s="39"/>
      <c r="E40" s="39"/>
      <c r="F40" s="39"/>
      <c r="G40" s="39"/>
      <c r="H40" s="39"/>
    </row>
    <row r="41" spans="2:8" x14ac:dyDescent="0.4">
      <c r="B41" s="39"/>
      <c r="C41" s="39"/>
      <c r="D41" s="39"/>
      <c r="E41" s="39"/>
      <c r="F41" s="39"/>
      <c r="G41" s="39"/>
      <c r="H41" s="39"/>
    </row>
    <row r="42" spans="2:8" x14ac:dyDescent="0.4">
      <c r="B42" s="39"/>
      <c r="C42" s="39"/>
      <c r="D42" s="39"/>
      <c r="E42" s="39"/>
      <c r="F42" s="39"/>
      <c r="G42" s="39"/>
      <c r="H42" s="39"/>
    </row>
    <row r="43" spans="2:8" x14ac:dyDescent="0.4">
      <c r="B43" s="39"/>
      <c r="C43" s="39"/>
      <c r="D43" s="39"/>
      <c r="E43" s="39"/>
      <c r="F43" s="39"/>
      <c r="G43" s="39"/>
      <c r="H43" s="39"/>
    </row>
    <row r="44" spans="2:8" x14ac:dyDescent="0.4">
      <c r="B44" s="39"/>
      <c r="C44" s="39"/>
      <c r="D44" s="39"/>
      <c r="E44" s="39"/>
      <c r="F44" s="39"/>
      <c r="G44" s="39"/>
      <c r="H44" s="39"/>
    </row>
    <row r="45" spans="2:8" x14ac:dyDescent="0.4">
      <c r="B45" s="39"/>
      <c r="C45" s="39"/>
      <c r="D45" s="39"/>
      <c r="E45" s="39"/>
      <c r="F45" s="39"/>
      <c r="G45" s="39"/>
      <c r="H45" s="39"/>
    </row>
    <row r="46" spans="2:8" x14ac:dyDescent="0.4">
      <c r="B46" s="39"/>
      <c r="C46" s="39"/>
      <c r="D46" s="39"/>
      <c r="E46" s="39"/>
      <c r="F46" s="39"/>
      <c r="G46" s="39"/>
      <c r="H46" s="39"/>
    </row>
    <row r="47" spans="2:8" x14ac:dyDescent="0.4">
      <c r="B47" s="39"/>
      <c r="C47" s="39"/>
      <c r="D47" s="39"/>
      <c r="E47" s="39"/>
      <c r="F47" s="39"/>
      <c r="G47" s="39"/>
      <c r="H47" s="39"/>
    </row>
    <row r="48" spans="2:8" x14ac:dyDescent="0.4">
      <c r="B48" s="39"/>
      <c r="C48" s="39"/>
      <c r="D48" s="39"/>
      <c r="E48" s="39"/>
      <c r="F48" s="39"/>
      <c r="G48" s="39"/>
      <c r="H48" s="39"/>
    </row>
    <row r="49" spans="2:8" x14ac:dyDescent="0.4">
      <c r="B49" s="39"/>
      <c r="C49" s="39"/>
      <c r="D49" s="39"/>
      <c r="E49" s="39"/>
      <c r="F49" s="39"/>
      <c r="G49" s="39"/>
      <c r="H49" s="39"/>
    </row>
  </sheetData>
  <mergeCells count="11">
    <mergeCell ref="B25:B28"/>
    <mergeCell ref="C26:C27"/>
    <mergeCell ref="B29:B34"/>
    <mergeCell ref="C29:C30"/>
    <mergeCell ref="C31:C33"/>
    <mergeCell ref="B3:H3"/>
    <mergeCell ref="B5:H5"/>
    <mergeCell ref="B7:D7"/>
    <mergeCell ref="B8:B24"/>
    <mergeCell ref="C8:C16"/>
    <mergeCell ref="C17:C23"/>
  </mergeCells>
  <phoneticPr fontId="1"/>
  <pageMargins left="0.7" right="0.7" top="0.75" bottom="0.75" header="0.3" footer="0.3"/>
  <pageSetup paperSize="9" fitToHeight="0" orientation="portrait" r:id="rId1"/>
  <headerFooter>
    <oddHeader>&amp;L社会福祉法人泊村社会福祉協議会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2024-06-12T01:33:36Z</dcterms:created>
  <dcterms:modified xsi:type="dcterms:W3CDTF">2024-06-12T01:33:37Z</dcterms:modified>
</cp:coreProperties>
</file>